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<sst xmlns="http://schemas.openxmlformats.org/spreadsheetml/2006/main" count="162" uniqueCount="89">
  <si>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</si>
  <si>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</si>
  <si>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</si>
  <si>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</si>
  <si>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</si>
  <si>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</si>
  <si>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</si>
  <si>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</si>
  <si>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</si>
  <si>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</si>
  <si>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</si>
  <si>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</si>
  <si>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</si>
  <si>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</si>
  <si>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</si>
  <si>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</si>
  <si>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</si>
  <si>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</si>
  <si>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</si>
  <si>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</si>
  <si>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</si>
  <si>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</si>
  <si>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</si>
  <si>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</si>
  <si>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</si>
  <si>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</si>
  <si>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</si>
  <si>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</si>
  <si>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</si>
  <si>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</si>
  <si>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</si>
  <si>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</si>
  <si>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</si>
  <si>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</si>
  <si>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</si>
  <si>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</si>
  <si>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</si>
  <si>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</si>
  <si>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</si>
  <si>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</si>
  <si>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</si>
  <si>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</si>
  <si>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</si>
  <si>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</si>
  <si>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</si>
  <si>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</si>
  <si>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</si>
  <si>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</si>
  <si>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</si>
  <si>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</si>
  <si>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</si>
  <si>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</si>
  <si>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</si>
  <si>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</si>
  <si>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</si>
  <si>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</si>
  <si>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</si>
  <si>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</si>
  <si>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</si>
  <si>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</si>
  <si>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</si>
  <si>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</si>
  <si>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</si>
  <si>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</si>
  <si>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</si>
  <si>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</si>
  <si>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</si>
  <si>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</si>
  <si>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</si>
  <si>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</si>
  <si>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</si>
  <si>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</si>
  <si>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</si>
  <si>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</si>
  <si>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</si>
  <si>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</si>
  <si>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</si>
  <si>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</si>
  <si>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</si>
  <si>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</si>
  <si>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</si>
  <si>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</si>
  <si>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</si>
  <si>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</si>
  <si>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</si>
  <si>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</si>
  <si>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</si>
  <si>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la Sierra Hidalguense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</si>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</sst>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35467671</v>
      </c>
      <c r="E10" s="14">
        <f t="shared" si="0"/>
        <v>-304304.37</v>
      </c>
      <c r="F10" s="14">
        <f t="shared" si="0"/>
        <v>35163366.629999995</v>
      </c>
      <c r="G10" s="14">
        <f t="shared" si="0"/>
        <v>12721542.089999998</v>
      </c>
      <c r="H10" s="14">
        <f t="shared" si="0"/>
        <v>12610928.849999998</v>
      </c>
      <c r="I10" s="14">
        <f t="shared" si="0"/>
        <v>22441824.54</v>
      </c>
    </row>
    <row r="11" spans="2:9" ht="12.75">
      <c r="B11" s="3" t="s">
        <v>12</v>
      </c>
      <c r="C11" s="9"/>
      <c r="D11" s="15">
        <f aca="true" t="shared" si="1" ref="D11:I11">SUM(D12:D18)</f>
        <v>30637474</v>
      </c>
      <c r="E11" s="15">
        <f t="shared" si="1"/>
        <v>0</v>
      </c>
      <c r="F11" s="15">
        <f t="shared" si="1"/>
        <v>30637474</v>
      </c>
      <c r="G11" s="15">
        <f t="shared" si="1"/>
        <v>11135188.379999999</v>
      </c>
      <c r="H11" s="15">
        <f t="shared" si="1"/>
        <v>11135188.379999999</v>
      </c>
      <c r="I11" s="15">
        <f t="shared" si="1"/>
        <v>19502285.619999997</v>
      </c>
    </row>
    <row r="12" spans="2:9" ht="12.75">
      <c r="B12" s="13" t="s">
        <v>13</v>
      </c>
      <c r="C12" s="11"/>
      <c r="D12" s="15">
        <v>19773456</v>
      </c>
      <c r="E12" s="16">
        <v>-200667.03</v>
      </c>
      <c r="F12" s="16">
        <f>D12+E12</f>
        <v>19572788.97</v>
      </c>
      <c r="G12" s="16">
        <v>8807795.82</v>
      </c>
      <c r="H12" s="16">
        <v>8807795.82</v>
      </c>
      <c r="I12" s="16">
        <f>F12-G12</f>
        <v>10764993.149999999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5541942</v>
      </c>
      <c r="E14" s="16">
        <v>4132.8</v>
      </c>
      <c r="F14" s="16">
        <f t="shared" si="2"/>
        <v>5546074.8</v>
      </c>
      <c r="G14" s="16">
        <v>25404.15</v>
      </c>
      <c r="H14" s="16">
        <v>25404.15</v>
      </c>
      <c r="I14" s="16">
        <f t="shared" si="3"/>
        <v>5520670.649999999</v>
      </c>
    </row>
    <row r="15" spans="2:9" ht="12.75">
      <c r="B15" s="13" t="s">
        <v>16</v>
      </c>
      <c r="C15" s="11"/>
      <c r="D15" s="15">
        <v>3635416</v>
      </c>
      <c r="E15" s="16">
        <v>0</v>
      </c>
      <c r="F15" s="16">
        <f t="shared" si="2"/>
        <v>3635416</v>
      </c>
      <c r="G15" s="16">
        <v>1598004.96</v>
      </c>
      <c r="H15" s="16">
        <v>1598004.96</v>
      </c>
      <c r="I15" s="16">
        <f t="shared" si="3"/>
        <v>2037411.04</v>
      </c>
    </row>
    <row r="16" spans="2:9" ht="12.75">
      <c r="B16" s="13" t="s">
        <v>17</v>
      </c>
      <c r="C16" s="11"/>
      <c r="D16" s="15">
        <v>1686660</v>
      </c>
      <c r="E16" s="16">
        <v>196534.23</v>
      </c>
      <c r="F16" s="16">
        <f t="shared" si="2"/>
        <v>1883194.23</v>
      </c>
      <c r="G16" s="16">
        <v>703983.45</v>
      </c>
      <c r="H16" s="16">
        <v>703983.45</v>
      </c>
      <c r="I16" s="16">
        <f t="shared" si="3"/>
        <v>1179210.78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544840</v>
      </c>
      <c r="E19" s="15">
        <f t="shared" si="4"/>
        <v>486324.6</v>
      </c>
      <c r="F19" s="15">
        <f t="shared" si="4"/>
        <v>1031164.6</v>
      </c>
      <c r="G19" s="15">
        <f t="shared" si="4"/>
        <v>712347.69</v>
      </c>
      <c r="H19" s="15">
        <f t="shared" si="4"/>
        <v>696910.8600000001</v>
      </c>
      <c r="I19" s="15">
        <f t="shared" si="4"/>
        <v>318816.9099999999</v>
      </c>
    </row>
    <row r="20" spans="2:9" ht="12.75">
      <c r="B20" s="13" t="s">
        <v>21</v>
      </c>
      <c r="C20" s="11"/>
      <c r="D20" s="15">
        <v>69380</v>
      </c>
      <c r="E20" s="16">
        <v>571872.22</v>
      </c>
      <c r="F20" s="15">
        <f aca="true" t="shared" si="5" ref="F20:F28">D20+E20</f>
        <v>641252.22</v>
      </c>
      <c r="G20" s="16">
        <v>611854.78</v>
      </c>
      <c r="H20" s="16">
        <v>610655.56</v>
      </c>
      <c r="I20" s="16">
        <f>F20-G20</f>
        <v>29397.439999999944</v>
      </c>
    </row>
    <row r="21" spans="2:9" ht="12.75">
      <c r="B21" s="13" t="s">
        <v>22</v>
      </c>
      <c r="C21" s="11"/>
      <c r="D21" s="15">
        <v>0</v>
      </c>
      <c r="E21" s="16">
        <v>8138</v>
      </c>
      <c r="F21" s="15">
        <f t="shared" si="5"/>
        <v>8138</v>
      </c>
      <c r="G21" s="16">
        <v>8138</v>
      </c>
      <c r="H21" s="16">
        <v>8138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>
        <v>5000</v>
      </c>
      <c r="E22" s="16">
        <v>-5000</v>
      </c>
      <c r="F22" s="15">
        <f t="shared" si="5"/>
        <v>0</v>
      </c>
      <c r="G22" s="16">
        <v>0</v>
      </c>
      <c r="H22" s="16">
        <v>0</v>
      </c>
      <c r="I22" s="16">
        <f t="shared" si="6"/>
        <v>0</v>
      </c>
    </row>
    <row r="23" spans="2:9" ht="12.75">
      <c r="B23" s="13" t="s">
        <v>24</v>
      </c>
      <c r="C23" s="11"/>
      <c r="D23" s="15">
        <v>6000</v>
      </c>
      <c r="E23" s="16">
        <v>599.95</v>
      </c>
      <c r="F23" s="15">
        <f t="shared" si="5"/>
        <v>6599.95</v>
      </c>
      <c r="G23" s="16">
        <v>1363.95</v>
      </c>
      <c r="H23" s="16">
        <v>1363.95</v>
      </c>
      <c r="I23" s="16">
        <f t="shared" si="6"/>
        <v>5236</v>
      </c>
    </row>
    <row r="24" spans="2:9" ht="12.75">
      <c r="B24" s="13" t="s">
        <v>25</v>
      </c>
      <c r="C24" s="11"/>
      <c r="D24" s="15">
        <v>52250</v>
      </c>
      <c r="E24" s="16">
        <v>-25362.57</v>
      </c>
      <c r="F24" s="15">
        <f t="shared" si="5"/>
        <v>26887.43</v>
      </c>
      <c r="G24" s="16">
        <v>15215.23</v>
      </c>
      <c r="H24" s="16">
        <v>3787.43</v>
      </c>
      <c r="I24" s="16">
        <f t="shared" si="6"/>
        <v>11672.2</v>
      </c>
    </row>
    <row r="25" spans="2:9" ht="12.75">
      <c r="B25" s="13" t="s">
        <v>26</v>
      </c>
      <c r="C25" s="11"/>
      <c r="D25" s="15">
        <v>345000</v>
      </c>
      <c r="E25" s="16">
        <v>-19363.5</v>
      </c>
      <c r="F25" s="15">
        <f t="shared" si="5"/>
        <v>325636.5</v>
      </c>
      <c r="G25" s="16">
        <v>72078.28</v>
      </c>
      <c r="H25" s="16">
        <v>72167.92</v>
      </c>
      <c r="I25" s="16">
        <f t="shared" si="6"/>
        <v>253558.22</v>
      </c>
    </row>
    <row r="26" spans="2:9" ht="12.75">
      <c r="B26" s="13" t="s">
        <v>27</v>
      </c>
      <c r="C26" s="11"/>
      <c r="D26" s="15">
        <v>12750</v>
      </c>
      <c r="E26" s="16">
        <v>-7101.5</v>
      </c>
      <c r="F26" s="15">
        <f t="shared" si="5"/>
        <v>5648.5</v>
      </c>
      <c r="G26" s="16">
        <v>3697.45</v>
      </c>
      <c r="H26" s="16">
        <v>798</v>
      </c>
      <c r="I26" s="16">
        <f t="shared" si="6"/>
        <v>1951.0500000000002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54460</v>
      </c>
      <c r="E28" s="16">
        <v>-37458</v>
      </c>
      <c r="F28" s="15">
        <f t="shared" si="5"/>
        <v>17002</v>
      </c>
      <c r="G28" s="16">
        <v>0</v>
      </c>
      <c r="H28" s="16">
        <v>0</v>
      </c>
      <c r="I28" s="16">
        <f t="shared" si="6"/>
        <v>17002</v>
      </c>
    </row>
    <row r="29" spans="2:9" ht="12.75">
      <c r="B29" s="3" t="s">
        <v>30</v>
      </c>
      <c r="C29" s="9"/>
      <c r="D29" s="15">
        <f aca="true" t="shared" si="7" ref="D29:I29">SUM(D30:D38)</f>
        <v>4235357</v>
      </c>
      <c r="E29" s="15">
        <f t="shared" si="7"/>
        <v>-799789.2</v>
      </c>
      <c r="F29" s="15">
        <f t="shared" si="7"/>
        <v>3435567.8</v>
      </c>
      <c r="G29" s="15">
        <f t="shared" si="7"/>
        <v>874006.02</v>
      </c>
      <c r="H29" s="15">
        <f t="shared" si="7"/>
        <v>778829.6100000001</v>
      </c>
      <c r="I29" s="15">
        <f t="shared" si="7"/>
        <v>2561561.78</v>
      </c>
    </row>
    <row r="30" spans="2:9" ht="12.75">
      <c r="B30" s="13" t="s">
        <v>31</v>
      </c>
      <c r="C30" s="11"/>
      <c r="D30" s="15">
        <v>398300</v>
      </c>
      <c r="E30" s="16">
        <v>-93189</v>
      </c>
      <c r="F30" s="15">
        <f aca="true" t="shared" si="8" ref="F30:F38">D30+E30</f>
        <v>305111</v>
      </c>
      <c r="G30" s="16">
        <v>148178.06</v>
      </c>
      <c r="H30" s="16">
        <v>148027.17</v>
      </c>
      <c r="I30" s="16">
        <f t="shared" si="6"/>
        <v>156932.94</v>
      </c>
    </row>
    <row r="31" spans="2:9" ht="12.75">
      <c r="B31" s="13" t="s">
        <v>32</v>
      </c>
      <c r="C31" s="11"/>
      <c r="D31" s="15">
        <v>9500</v>
      </c>
      <c r="E31" s="16">
        <v>-8000</v>
      </c>
      <c r="F31" s="15">
        <f t="shared" si="8"/>
        <v>1500</v>
      </c>
      <c r="G31" s="16">
        <v>0</v>
      </c>
      <c r="H31" s="16">
        <v>0</v>
      </c>
      <c r="I31" s="16">
        <f t="shared" si="6"/>
        <v>1500</v>
      </c>
    </row>
    <row r="32" spans="2:9" ht="12.75">
      <c r="B32" s="13" t="s">
        <v>33</v>
      </c>
      <c r="C32" s="11"/>
      <c r="D32" s="15">
        <v>1115051</v>
      </c>
      <c r="E32" s="16">
        <v>-438516.58</v>
      </c>
      <c r="F32" s="15">
        <f t="shared" si="8"/>
        <v>676534.4199999999</v>
      </c>
      <c r="G32" s="16">
        <v>83861.42</v>
      </c>
      <c r="H32" s="16">
        <v>83861.42</v>
      </c>
      <c r="I32" s="16">
        <f t="shared" si="6"/>
        <v>592672.9999999999</v>
      </c>
    </row>
    <row r="33" spans="2:9" ht="12.75">
      <c r="B33" s="13" t="s">
        <v>34</v>
      </c>
      <c r="C33" s="11"/>
      <c r="D33" s="15">
        <v>225000</v>
      </c>
      <c r="E33" s="16">
        <v>-212140</v>
      </c>
      <c r="F33" s="15">
        <f t="shared" si="8"/>
        <v>12860</v>
      </c>
      <c r="G33" s="16">
        <v>3911.1</v>
      </c>
      <c r="H33" s="16">
        <v>3911.1</v>
      </c>
      <c r="I33" s="16">
        <f t="shared" si="6"/>
        <v>8948.9</v>
      </c>
    </row>
    <row r="34" spans="2:9" ht="12.75">
      <c r="B34" s="13" t="s">
        <v>35</v>
      </c>
      <c r="C34" s="11"/>
      <c r="D34" s="15">
        <v>76500</v>
      </c>
      <c r="E34" s="16">
        <v>16908.5</v>
      </c>
      <c r="F34" s="15">
        <f t="shared" si="8"/>
        <v>93408.5</v>
      </c>
      <c r="G34" s="16">
        <v>23408.5</v>
      </c>
      <c r="H34" s="16">
        <v>23408.5</v>
      </c>
      <c r="I34" s="16">
        <f t="shared" si="6"/>
        <v>70000</v>
      </c>
    </row>
    <row r="35" spans="2:9" ht="12.75">
      <c r="B35" s="13" t="s">
        <v>36</v>
      </c>
      <c r="C35" s="11"/>
      <c r="D35" s="15">
        <v>3500</v>
      </c>
      <c r="E35" s="16">
        <v>4850</v>
      </c>
      <c r="F35" s="15">
        <f t="shared" si="8"/>
        <v>8350</v>
      </c>
      <c r="G35" s="16">
        <v>7843.97</v>
      </c>
      <c r="H35" s="16">
        <v>6580.97</v>
      </c>
      <c r="I35" s="16">
        <f t="shared" si="6"/>
        <v>506.02999999999975</v>
      </c>
    </row>
    <row r="36" spans="2:9" ht="12.75">
      <c r="B36" s="13" t="s">
        <v>37</v>
      </c>
      <c r="C36" s="11"/>
      <c r="D36" s="15">
        <v>79390</v>
      </c>
      <c r="E36" s="16">
        <v>-60265.09</v>
      </c>
      <c r="F36" s="15">
        <f t="shared" si="8"/>
        <v>19124.910000000003</v>
      </c>
      <c r="G36" s="16">
        <v>6658.02</v>
      </c>
      <c r="H36" s="16">
        <v>1929.5</v>
      </c>
      <c r="I36" s="16">
        <f t="shared" si="6"/>
        <v>12466.890000000003</v>
      </c>
    </row>
    <row r="37" spans="2:9" ht="12.75">
      <c r="B37" s="13" t="s">
        <v>38</v>
      </c>
      <c r="C37" s="11"/>
      <c r="D37" s="15">
        <v>75875</v>
      </c>
      <c r="E37" s="16">
        <v>-56285.58</v>
      </c>
      <c r="F37" s="15">
        <f t="shared" si="8"/>
        <v>19589.42</v>
      </c>
      <c r="G37" s="16">
        <v>6710.92</v>
      </c>
      <c r="H37" s="16">
        <v>5207.92</v>
      </c>
      <c r="I37" s="16">
        <f t="shared" si="6"/>
        <v>12878.499999999998</v>
      </c>
    </row>
    <row r="38" spans="2:9" ht="12.75">
      <c r="B38" s="13" t="s">
        <v>39</v>
      </c>
      <c r="C38" s="11"/>
      <c r="D38" s="15">
        <v>2252241</v>
      </c>
      <c r="E38" s="16">
        <v>46848.55</v>
      </c>
      <c r="F38" s="15">
        <f t="shared" si="8"/>
        <v>2299089.55</v>
      </c>
      <c r="G38" s="16">
        <v>593434.03</v>
      </c>
      <c r="H38" s="16">
        <v>505903.03</v>
      </c>
      <c r="I38" s="16">
        <f t="shared" si="6"/>
        <v>1705655.5199999998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50000</v>
      </c>
      <c r="E49" s="15">
        <f t="shared" si="11"/>
        <v>0</v>
      </c>
      <c r="F49" s="15">
        <f t="shared" si="11"/>
        <v>50000</v>
      </c>
      <c r="G49" s="15">
        <f t="shared" si="11"/>
        <v>0</v>
      </c>
      <c r="H49" s="15">
        <f t="shared" si="11"/>
        <v>0</v>
      </c>
      <c r="I49" s="15">
        <f t="shared" si="11"/>
        <v>50000</v>
      </c>
    </row>
    <row r="50" spans="2:9" ht="12.75">
      <c r="B50" s="13" t="s">
        <v>51</v>
      </c>
      <c r="C50" s="11"/>
      <c r="D50" s="15">
        <v>50000</v>
      </c>
      <c r="E50" s="16">
        <v>0</v>
      </c>
      <c r="F50" s="15">
        <f t="shared" si="10"/>
        <v>50000</v>
      </c>
      <c r="G50" s="16">
        <v>0</v>
      </c>
      <c r="H50" s="16">
        <v>0</v>
      </c>
      <c r="I50" s="16">
        <f t="shared" si="6"/>
        <v>50000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9160.23</v>
      </c>
      <c r="F63" s="15">
        <f>F64+F65+F66+F67+F68+F70+F71</f>
        <v>9160.23</v>
      </c>
      <c r="G63" s="15">
        <f>SUM(G64:G71)</f>
        <v>0</v>
      </c>
      <c r="H63" s="15">
        <f>SUM(H64:H71)</f>
        <v>0</v>
      </c>
      <c r="I63" s="16">
        <f t="shared" si="6"/>
        <v>9160.23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>
        <v>0</v>
      </c>
      <c r="E71" s="16">
        <v>9160.23</v>
      </c>
      <c r="F71" s="15">
        <f t="shared" si="10"/>
        <v>9160.23</v>
      </c>
      <c r="G71" s="16">
        <v>0</v>
      </c>
      <c r="H71" s="16">
        <v>0</v>
      </c>
      <c r="I71" s="16">
        <f t="shared" si="6"/>
        <v>9160.23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29953147</v>
      </c>
      <c r="E85" s="21">
        <f>E86+E104+E94+E114+E124+E134+E138+E147+E151</f>
        <v>-808341.7199999999</v>
      </c>
      <c r="F85" s="21">
        <f t="shared" si="12"/>
        <v>29144805.28</v>
      </c>
      <c r="G85" s="21">
        <f>G86+G104+G94+G114+G124+G134+G138+G147+G151</f>
        <v>11252349.85</v>
      </c>
      <c r="H85" s="21">
        <f>H86+H104+H94+H114+H124+H134+H138+H147+H151</f>
        <v>11228650.61</v>
      </c>
      <c r="I85" s="21">
        <f t="shared" si="12"/>
        <v>17892455.430000003</v>
      </c>
    </row>
    <row r="86" spans="2:9" ht="12.75">
      <c r="B86" s="3" t="s">
        <v>12</v>
      </c>
      <c r="C86" s="9"/>
      <c r="D86" s="15">
        <f>SUM(D87:D93)</f>
        <v>27707372</v>
      </c>
      <c r="E86" s="15">
        <f>SUM(E87:E93)</f>
        <v>0</v>
      </c>
      <c r="F86" s="15">
        <f>SUM(F87:F93)</f>
        <v>27707372</v>
      </c>
      <c r="G86" s="15">
        <f>SUM(G87:G93)</f>
        <v>10836319.59</v>
      </c>
      <c r="H86" s="15">
        <f>SUM(H87:H93)</f>
        <v>10836319.59</v>
      </c>
      <c r="I86" s="16">
        <f aca="true" t="shared" si="13" ref="I86:I149">F86-G86</f>
        <v>16871052.41</v>
      </c>
    </row>
    <row r="87" spans="2:9" ht="12.75">
      <c r="B87" s="13" t="s">
        <v>13</v>
      </c>
      <c r="C87" s="11"/>
      <c r="D87" s="15">
        <v>19219872</v>
      </c>
      <c r="E87" s="16">
        <v>-200667.03</v>
      </c>
      <c r="F87" s="15">
        <f aca="true" t="shared" si="14" ref="F87:F103">D87+E87</f>
        <v>19019204.97</v>
      </c>
      <c r="G87" s="16">
        <v>8540235.91</v>
      </c>
      <c r="H87" s="16">
        <v>8540235.91</v>
      </c>
      <c r="I87" s="16">
        <f t="shared" si="13"/>
        <v>10478969.059999999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3229756</v>
      </c>
      <c r="E89" s="16">
        <v>4132.8</v>
      </c>
      <c r="F89" s="15">
        <f t="shared" si="14"/>
        <v>3233888.8</v>
      </c>
      <c r="G89" s="16">
        <v>25404.15</v>
      </c>
      <c r="H89" s="16">
        <v>25404.15</v>
      </c>
      <c r="I89" s="16">
        <f t="shared" si="13"/>
        <v>3208484.65</v>
      </c>
    </row>
    <row r="90" spans="2:9" ht="12.75">
      <c r="B90" s="13" t="s">
        <v>16</v>
      </c>
      <c r="C90" s="11"/>
      <c r="D90" s="15">
        <v>3571084</v>
      </c>
      <c r="E90" s="16">
        <v>0</v>
      </c>
      <c r="F90" s="15">
        <f t="shared" si="14"/>
        <v>3571084</v>
      </c>
      <c r="G90" s="16">
        <v>1566696.08</v>
      </c>
      <c r="H90" s="16">
        <v>1566696.08</v>
      </c>
      <c r="I90" s="16">
        <f t="shared" si="13"/>
        <v>2004387.92</v>
      </c>
    </row>
    <row r="91" spans="2:9" ht="12.75">
      <c r="B91" s="13" t="s">
        <v>17</v>
      </c>
      <c r="C91" s="11"/>
      <c r="D91" s="15">
        <v>1686660</v>
      </c>
      <c r="E91" s="16">
        <v>196534.23</v>
      </c>
      <c r="F91" s="15">
        <f t="shared" si="14"/>
        <v>1883194.23</v>
      </c>
      <c r="G91" s="16">
        <v>703983.45</v>
      </c>
      <c r="H91" s="16">
        <v>703983.45</v>
      </c>
      <c r="I91" s="16">
        <f t="shared" si="13"/>
        <v>1179210.78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544840</v>
      </c>
      <c r="E94" s="15">
        <f>SUM(E95:E103)</f>
        <v>-119966.8</v>
      </c>
      <c r="F94" s="15">
        <f>SUM(F95:F103)</f>
        <v>424873.2</v>
      </c>
      <c r="G94" s="15">
        <f>SUM(G95:G103)</f>
        <v>106620.24</v>
      </c>
      <c r="H94" s="15">
        <f>SUM(H95:H103)</f>
        <v>91183.41</v>
      </c>
      <c r="I94" s="16">
        <f t="shared" si="13"/>
        <v>318252.96</v>
      </c>
    </row>
    <row r="95" spans="2:9" ht="12.75">
      <c r="B95" s="13" t="s">
        <v>21</v>
      </c>
      <c r="C95" s="11"/>
      <c r="D95" s="15">
        <v>62928</v>
      </c>
      <c r="E95" s="16">
        <v>-27967.17</v>
      </c>
      <c r="F95" s="15">
        <f t="shared" si="14"/>
        <v>34960.83</v>
      </c>
      <c r="G95" s="16">
        <v>6127.35</v>
      </c>
      <c r="H95" s="16">
        <v>4928.13</v>
      </c>
      <c r="I95" s="16">
        <f t="shared" si="13"/>
        <v>28833.480000000003</v>
      </c>
    </row>
    <row r="96" spans="2:9" ht="12.75">
      <c r="B96" s="13" t="s">
        <v>22</v>
      </c>
      <c r="C96" s="11"/>
      <c r="D96" s="15">
        <v>0</v>
      </c>
      <c r="E96" s="16">
        <v>8138</v>
      </c>
      <c r="F96" s="15">
        <f t="shared" si="14"/>
        <v>8138</v>
      </c>
      <c r="G96" s="16">
        <v>8138</v>
      </c>
      <c r="H96" s="16">
        <v>8138</v>
      </c>
      <c r="I96" s="16">
        <f t="shared" si="13"/>
        <v>0</v>
      </c>
    </row>
    <row r="97" spans="2:9" ht="12.75">
      <c r="B97" s="13" t="s">
        <v>23</v>
      </c>
      <c r="C97" s="11"/>
      <c r="D97" s="15">
        <v>5000</v>
      </c>
      <c r="E97" s="16">
        <v>-5000</v>
      </c>
      <c r="F97" s="15">
        <f t="shared" si="14"/>
        <v>0</v>
      </c>
      <c r="G97" s="16">
        <v>0</v>
      </c>
      <c r="H97" s="16">
        <v>0</v>
      </c>
      <c r="I97" s="16">
        <f t="shared" si="13"/>
        <v>0</v>
      </c>
    </row>
    <row r="98" spans="2:9" ht="12.75">
      <c r="B98" s="13" t="s">
        <v>24</v>
      </c>
      <c r="C98" s="11"/>
      <c r="D98" s="15">
        <v>6000</v>
      </c>
      <c r="E98" s="16">
        <v>599.95</v>
      </c>
      <c r="F98" s="15">
        <f t="shared" si="14"/>
        <v>6599.95</v>
      </c>
      <c r="G98" s="16">
        <v>1363.95</v>
      </c>
      <c r="H98" s="16">
        <v>1363.95</v>
      </c>
      <c r="I98" s="16">
        <f t="shared" si="13"/>
        <v>5236</v>
      </c>
    </row>
    <row r="99" spans="2:9" ht="12.75">
      <c r="B99" s="13" t="s">
        <v>25</v>
      </c>
      <c r="C99" s="11"/>
      <c r="D99" s="15">
        <v>52250</v>
      </c>
      <c r="E99" s="16">
        <v>-25362.58</v>
      </c>
      <c r="F99" s="15">
        <f t="shared" si="14"/>
        <v>26887.42</v>
      </c>
      <c r="G99" s="16">
        <v>15215.22</v>
      </c>
      <c r="H99" s="16">
        <v>3787.42</v>
      </c>
      <c r="I99" s="16">
        <f t="shared" si="13"/>
        <v>11672.199999999999</v>
      </c>
    </row>
    <row r="100" spans="2:9" ht="12.75">
      <c r="B100" s="13" t="s">
        <v>26</v>
      </c>
      <c r="C100" s="11"/>
      <c r="D100" s="15">
        <v>351452</v>
      </c>
      <c r="E100" s="16">
        <v>-25815.5</v>
      </c>
      <c r="F100" s="15">
        <f t="shared" si="14"/>
        <v>325636.5</v>
      </c>
      <c r="G100" s="16">
        <v>72078.27</v>
      </c>
      <c r="H100" s="16">
        <v>72167.91</v>
      </c>
      <c r="I100" s="16">
        <f t="shared" si="13"/>
        <v>253558.22999999998</v>
      </c>
    </row>
    <row r="101" spans="2:9" ht="12.75">
      <c r="B101" s="13" t="s">
        <v>27</v>
      </c>
      <c r="C101" s="11"/>
      <c r="D101" s="15">
        <v>12750</v>
      </c>
      <c r="E101" s="16">
        <v>-7101.5</v>
      </c>
      <c r="F101" s="15">
        <f t="shared" si="14"/>
        <v>5648.5</v>
      </c>
      <c r="G101" s="16">
        <v>3697.45</v>
      </c>
      <c r="H101" s="16">
        <v>798</v>
      </c>
      <c r="I101" s="16">
        <f t="shared" si="13"/>
        <v>1951.0500000000002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54460</v>
      </c>
      <c r="E103" s="16">
        <v>-37458</v>
      </c>
      <c r="F103" s="15">
        <f t="shared" si="14"/>
        <v>17002</v>
      </c>
      <c r="G103" s="16">
        <v>0</v>
      </c>
      <c r="H103" s="16">
        <v>0</v>
      </c>
      <c r="I103" s="16">
        <f t="shared" si="13"/>
        <v>17002</v>
      </c>
    </row>
    <row r="104" spans="2:9" ht="12.75">
      <c r="B104" s="3" t="s">
        <v>30</v>
      </c>
      <c r="C104" s="9"/>
      <c r="D104" s="15">
        <f>SUM(D105:D113)</f>
        <v>1700935</v>
      </c>
      <c r="E104" s="15">
        <f>SUM(E105:E113)</f>
        <v>-799789.1999999998</v>
      </c>
      <c r="F104" s="15">
        <f>SUM(F105:F113)</f>
        <v>901145.8000000002</v>
      </c>
      <c r="G104" s="15">
        <f>SUM(G105:G113)</f>
        <v>309410.02</v>
      </c>
      <c r="H104" s="15">
        <f>SUM(H105:H113)</f>
        <v>301147.61</v>
      </c>
      <c r="I104" s="16">
        <f t="shared" si="13"/>
        <v>591735.7800000001</v>
      </c>
    </row>
    <row r="105" spans="2:9" ht="12.75">
      <c r="B105" s="13" t="s">
        <v>31</v>
      </c>
      <c r="C105" s="11"/>
      <c r="D105" s="15">
        <v>728300</v>
      </c>
      <c r="E105" s="16">
        <v>-423189</v>
      </c>
      <c r="F105" s="16">
        <f>D105+E105</f>
        <v>305111</v>
      </c>
      <c r="G105" s="16">
        <v>148178.06</v>
      </c>
      <c r="H105" s="16">
        <v>148027.16</v>
      </c>
      <c r="I105" s="16">
        <f t="shared" si="13"/>
        <v>156932.94</v>
      </c>
    </row>
    <row r="106" spans="2:9" ht="12.75">
      <c r="B106" s="13" t="s">
        <v>32</v>
      </c>
      <c r="C106" s="11"/>
      <c r="D106" s="15">
        <v>79426.22</v>
      </c>
      <c r="E106" s="16">
        <v>-77926.22</v>
      </c>
      <c r="F106" s="16">
        <f aca="true" t="shared" si="15" ref="F106:F113">D106+E106</f>
        <v>1500</v>
      </c>
      <c r="G106" s="16">
        <v>0</v>
      </c>
      <c r="H106" s="16">
        <v>0</v>
      </c>
      <c r="I106" s="16">
        <f t="shared" si="13"/>
        <v>1500</v>
      </c>
    </row>
    <row r="107" spans="2:9" ht="12.75">
      <c r="B107" s="13" t="s">
        <v>33</v>
      </c>
      <c r="C107" s="11"/>
      <c r="D107" s="15">
        <v>724693.78</v>
      </c>
      <c r="E107" s="16">
        <v>-263590.35</v>
      </c>
      <c r="F107" s="16">
        <f t="shared" si="15"/>
        <v>461103.43000000005</v>
      </c>
      <c r="G107" s="16">
        <v>83861.43</v>
      </c>
      <c r="H107" s="16">
        <v>83861.43</v>
      </c>
      <c r="I107" s="16">
        <f t="shared" si="13"/>
        <v>377242.00000000006</v>
      </c>
    </row>
    <row r="108" spans="2:9" ht="12.75">
      <c r="B108" s="13" t="s">
        <v>34</v>
      </c>
      <c r="C108" s="11"/>
      <c r="D108" s="15">
        <v>0</v>
      </c>
      <c r="E108" s="16">
        <v>12860</v>
      </c>
      <c r="F108" s="16">
        <f t="shared" si="15"/>
        <v>12860</v>
      </c>
      <c r="G108" s="16">
        <v>3911.1</v>
      </c>
      <c r="H108" s="16">
        <v>3911.1</v>
      </c>
      <c r="I108" s="16">
        <f t="shared" si="13"/>
        <v>8948.9</v>
      </c>
    </row>
    <row r="109" spans="2:9" ht="12.75">
      <c r="B109" s="13" t="s">
        <v>35</v>
      </c>
      <c r="C109" s="11"/>
      <c r="D109" s="15">
        <v>6500</v>
      </c>
      <c r="E109" s="16">
        <v>16908.5</v>
      </c>
      <c r="F109" s="16">
        <f t="shared" si="15"/>
        <v>23408.5</v>
      </c>
      <c r="G109" s="16">
        <v>23408.5</v>
      </c>
      <c r="H109" s="16">
        <v>23408.5</v>
      </c>
      <c r="I109" s="16">
        <f t="shared" si="13"/>
        <v>0</v>
      </c>
    </row>
    <row r="110" spans="2:9" ht="12.75">
      <c r="B110" s="13" t="s">
        <v>36</v>
      </c>
      <c r="C110" s="11"/>
      <c r="D110" s="15">
        <v>3500</v>
      </c>
      <c r="E110" s="16">
        <v>4850</v>
      </c>
      <c r="F110" s="16">
        <f t="shared" si="15"/>
        <v>8350</v>
      </c>
      <c r="G110" s="16">
        <v>7843.98</v>
      </c>
      <c r="H110" s="16">
        <v>6580.97</v>
      </c>
      <c r="I110" s="16">
        <f t="shared" si="13"/>
        <v>506.02000000000044</v>
      </c>
    </row>
    <row r="111" spans="2:9" ht="12.75">
      <c r="B111" s="13" t="s">
        <v>37</v>
      </c>
      <c r="C111" s="11"/>
      <c r="D111" s="15">
        <v>79390</v>
      </c>
      <c r="E111" s="16">
        <v>-60265.08</v>
      </c>
      <c r="F111" s="16">
        <f t="shared" si="15"/>
        <v>19124.92</v>
      </c>
      <c r="G111" s="16">
        <v>6658.01</v>
      </c>
      <c r="H111" s="16">
        <v>1929.51</v>
      </c>
      <c r="I111" s="16">
        <f t="shared" si="13"/>
        <v>12466.909999999998</v>
      </c>
    </row>
    <row r="112" spans="2:9" ht="12.75">
      <c r="B112" s="13" t="s">
        <v>38</v>
      </c>
      <c r="C112" s="11"/>
      <c r="D112" s="15">
        <v>75875</v>
      </c>
      <c r="E112" s="16">
        <v>-56285.6</v>
      </c>
      <c r="F112" s="16">
        <f t="shared" si="15"/>
        <v>19589.4</v>
      </c>
      <c r="G112" s="16">
        <v>6710.9</v>
      </c>
      <c r="H112" s="16">
        <v>5207.9</v>
      </c>
      <c r="I112" s="16">
        <f t="shared" si="13"/>
        <v>12878.500000000002</v>
      </c>
    </row>
    <row r="113" spans="2:9" ht="12.75">
      <c r="B113" s="13" t="s">
        <v>39</v>
      </c>
      <c r="C113" s="11"/>
      <c r="D113" s="15">
        <v>3250</v>
      </c>
      <c r="E113" s="16">
        <v>46848.55</v>
      </c>
      <c r="F113" s="16">
        <f t="shared" si="15"/>
        <v>50098.55</v>
      </c>
      <c r="G113" s="16">
        <v>28838.04</v>
      </c>
      <c r="H113" s="16">
        <v>28221.04</v>
      </c>
      <c r="I113" s="16">
        <f t="shared" si="13"/>
        <v>21260.510000000002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111414.28</v>
      </c>
      <c r="F138" s="15">
        <f>F139+F140+F141+F142+F143+F145+F146</f>
        <v>111414.28</v>
      </c>
      <c r="G138" s="15">
        <f>SUM(G139:G146)</f>
        <v>0</v>
      </c>
      <c r="H138" s="15">
        <f>SUM(H139:H146)</f>
        <v>0</v>
      </c>
      <c r="I138" s="16">
        <f t="shared" si="13"/>
        <v>111414.28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>
        <v>0</v>
      </c>
      <c r="E146" s="16">
        <v>111414.28</v>
      </c>
      <c r="F146" s="16">
        <f t="shared" si="18"/>
        <v>111414.28</v>
      </c>
      <c r="G146" s="16">
        <v>0</v>
      </c>
      <c r="H146" s="16">
        <v>0</v>
      </c>
      <c r="I146" s="16">
        <f t="shared" si="13"/>
        <v>111414.28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65420818</v>
      </c>
      <c r="E160" s="14">
        <f t="shared" si="21"/>
        <v>-1112646.0899999999</v>
      </c>
      <c r="F160" s="14">
        <f t="shared" si="21"/>
        <v>64308171.91</v>
      </c>
      <c r="G160" s="14">
        <f t="shared" si="21"/>
        <v>23973891.939999998</v>
      </c>
      <c r="H160" s="14">
        <f t="shared" si="21"/>
        <v>23839579.459999997</v>
      </c>
      <c r="I160" s="14">
        <f t="shared" si="21"/>
        <v>40334279.97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2016-12-20T19:53:14Z</cp:lastPrinted>
  <dcterms:created xsi:type="dcterms:W3CDTF">2016-10-11T20:25:15Z</dcterms:created>
  <dcterms:modified xsi:type="dcterms:W3CDTF">2020-07-16T15:16:42Z</dcterms:modified>
  <cp:category/>
  <cp:version/>
  <cp:contentType/>
  <cp:contentStatus/>
</cp:coreProperties>
</file>